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f4b13a3d26b21790/デスクトップ/育成年代/ジュニア/2023SORAie　CARNIVAL　U-10/"/>
    </mc:Choice>
  </mc:AlternateContent>
  <xr:revisionPtr revIDLastSave="192" documentId="8_{984B4E17-3701-480E-B467-864E09D932A6}" xr6:coauthVersionLast="47" xr6:coauthVersionMax="47" xr10:uidLastSave="{F438F424-049F-4FF6-BCB0-0142058A039A}"/>
  <bookViews>
    <workbookView xWindow="-120" yWindow="-120" windowWidth="29040" windowHeight="15720" xr2:uid="{00000000-000D-0000-FFFF-FFFF00000000}"/>
  </bookViews>
  <sheets>
    <sheet name="申込書 " sheetId="6" r:id="rId1"/>
    <sheet name="申込書 (例)" sheetId="5" r:id="rId2"/>
  </sheets>
  <definedNames>
    <definedName name="_xlnm.Print_Area" localSheetId="0">'申込書 '!$A$1:$K$35</definedName>
    <definedName name="_xlnm.Print_Area" localSheetId="1">'申込書 (例)'!$A$1:$K$33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6" l="1"/>
  <c r="J15" i="6"/>
  <c r="J24" i="5"/>
  <c r="E25" i="5"/>
  <c r="E24" i="5"/>
  <c r="E27" i="6"/>
  <c r="E26" i="6"/>
  <c r="J20" i="6"/>
  <c r="J17" i="6"/>
  <c r="J13" i="6"/>
  <c r="J24" i="6"/>
  <c r="J23" i="6"/>
  <c r="J22" i="6"/>
  <c r="J21" i="6"/>
  <c r="J16" i="6"/>
  <c r="J12" i="6"/>
  <c r="J22" i="5"/>
  <c r="J21" i="5"/>
  <c r="J20" i="5"/>
  <c r="J19" i="5"/>
  <c r="J18" i="5"/>
  <c r="J15" i="5"/>
  <c r="J14" i="5"/>
  <c r="J13" i="5"/>
  <c r="J12" i="5"/>
  <c r="J25" i="6" l="1"/>
  <c r="J26" i="6" s="1"/>
  <c r="J2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シチズンスポーツ奥州</author>
  </authors>
  <commentList>
    <comment ref="G18" authorId="0" shapeId="0" xr:uid="{303B2292-7825-42E3-8D06-453C7862937B}">
      <text>
        <r>
          <rPr>
            <sz val="9"/>
            <color indexed="81"/>
            <rFont val="MS P ゴシック"/>
            <family val="3"/>
            <charset val="128"/>
          </rPr>
          <t xml:space="preserve">日帰りチームは、参加人数
</t>
        </r>
      </text>
    </comment>
    <comment ref="D24" authorId="0" shapeId="0" xr:uid="{61FF2E2E-F293-49F2-8A3D-BDDECEEB6B6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注文されるチームは、必要数
</t>
        </r>
      </text>
    </comment>
    <comment ref="F24" authorId="0" shapeId="0" xr:uid="{7748DE34-E732-43E2-A855-82BDA4F8F33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注文されるチームは、必要数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シチズンスポーツ奥州</author>
  </authors>
  <commentList>
    <comment ref="G16" authorId="0" shapeId="0" xr:uid="{94909362-A00B-449A-9961-F493C94C7460}">
      <text>
        <r>
          <rPr>
            <sz val="9"/>
            <color indexed="81"/>
            <rFont val="MS P ゴシック"/>
            <family val="3"/>
            <charset val="128"/>
          </rPr>
          <t xml:space="preserve">日帰りチームは、参加人数
</t>
        </r>
      </text>
    </comment>
    <comment ref="D22" authorId="0" shapeId="0" xr:uid="{6F2D42D0-0A47-42B1-83AD-89D3D855481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注文されるチームは、必要数
</t>
        </r>
      </text>
    </comment>
    <comment ref="F22" authorId="0" shapeId="0" xr:uid="{3970843B-352B-48F4-A622-E39606FF7EA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注文されるチームは、必要数
</t>
        </r>
      </text>
    </comment>
  </commentList>
</comments>
</file>

<file path=xl/sharedStrings.xml><?xml version="1.0" encoding="utf-8"?>
<sst xmlns="http://schemas.openxmlformats.org/spreadsheetml/2006/main" count="126" uniqueCount="65">
  <si>
    <t>①　チーム名</t>
  </si>
  <si>
    <t>チーム数</t>
  </si>
  <si>
    <t>②　申込責任者</t>
  </si>
  <si>
    <t>③　文書送付先
メールアドレス</t>
  </si>
  <si>
    <t>④　ＴＥＬ</t>
  </si>
  <si>
    <t>ＦＡＸ</t>
  </si>
  <si>
    <t>携帯</t>
  </si>
  <si>
    <t>⑥　大会参加費</t>
  </si>
  <si>
    <t>宿泊無</t>
  </si>
  <si>
    <t>チーム</t>
  </si>
  <si>
    <t>大会参加料</t>
  </si>
  <si>
    <t>宿泊有</t>
  </si>
  <si>
    <t>男性</t>
  </si>
  <si>
    <t>女性</t>
  </si>
  <si>
    <t>宿泊費</t>
  </si>
  <si>
    <t>合計金額</t>
  </si>
  <si>
    <t>宿泊有⑥∔⑬</t>
  </si>
  <si>
    <t>要望等</t>
  </si>
  <si>
    <t>交通手段：</t>
  </si>
  <si>
    <t>　※　宿泊先で他チームとの同宿はありませんが、人数多数の場合は分宿になる場合があります。</t>
  </si>
  <si>
    <t xml:space="preserve">　　参加します⇒ </t>
    <phoneticPr fontId="14"/>
  </si>
  <si>
    <t>□　　</t>
    <phoneticPr fontId="14"/>
  </si>
  <si>
    <t>日帰り　</t>
    <phoneticPr fontId="14"/>
  </si>
  <si>
    <t>宿泊あり</t>
    <phoneticPr fontId="14"/>
  </si>
  <si>
    <t>□</t>
    <phoneticPr fontId="14"/>
  </si>
  <si>
    <t xml:space="preserve">両日参加 </t>
    <phoneticPr fontId="14"/>
  </si>
  <si>
    <t>7/29のみ参加　　</t>
    <phoneticPr fontId="14"/>
  </si>
  <si>
    <t>【　　　　　□</t>
    <phoneticPr fontId="14"/>
  </si>
  <si>
    <t>7/30のみ参加　　　　】</t>
    <phoneticPr fontId="14"/>
  </si>
  <si>
    <t>7/29（1泊2食）</t>
    <phoneticPr fontId="14"/>
  </si>
  <si>
    <t>1チームのみ</t>
    <phoneticPr fontId="14"/>
  </si>
  <si>
    <t>2チーム
目以降</t>
    <rPh sb="5" eb="8">
      <t>メイコウ</t>
    </rPh>
    <phoneticPr fontId="14"/>
  </si>
  <si>
    <t>宿泊無⑥　7/29</t>
    <phoneticPr fontId="14"/>
  </si>
  <si>
    <t>宿泊無⑥　7/30</t>
    <phoneticPr fontId="14"/>
  </si>
  <si>
    <t>上記に必要事項を記入の上、7月3日（月）までに下記にご返信願います。</t>
    <rPh sb="18" eb="19">
      <t>ゲツ</t>
    </rPh>
    <phoneticPr fontId="14"/>
  </si>
  <si>
    <t>『 2023　SORAie　CARNIVAL　U-10 』　参加　申込書</t>
    <phoneticPr fontId="14"/>
  </si>
  <si>
    <t>　指導者</t>
    <phoneticPr fontId="14"/>
  </si>
  <si>
    <t>保護者</t>
    <phoneticPr fontId="14"/>
  </si>
  <si>
    <t>選手</t>
    <phoneticPr fontId="14"/>
  </si>
  <si>
    <t>選手以外の
子供</t>
    <phoneticPr fontId="14"/>
  </si>
  <si>
    <t>⑧　昼弁当</t>
    <phoneticPr fontId="14"/>
  </si>
  <si>
    <t>⑨　宿泊・お弁当代合計</t>
    <phoneticPr fontId="14"/>
  </si>
  <si>
    <t>計　　　　　　　　　　　　　　　　　　　　　　　　人</t>
    <rPh sb="0" eb="1">
      <t>ケイ</t>
    </rPh>
    <rPh sb="25" eb="26">
      <t>ニン</t>
    </rPh>
    <phoneticPr fontId="14"/>
  </si>
  <si>
    <t>申込日　　　令和　　5年　6月　10日</t>
    <phoneticPr fontId="14"/>
  </si>
  <si>
    <t>☑</t>
    <phoneticPr fontId="14"/>
  </si>
  <si>
    <t>【　　　　　☑</t>
    <phoneticPr fontId="14"/>
  </si>
  <si>
    <t>シチズンスポーツ奥州</t>
    <rPh sb="8" eb="10">
      <t>オウシュウ</t>
    </rPh>
    <phoneticPr fontId="14"/>
  </si>
  <si>
    <t>今松　諒平</t>
    <rPh sb="0" eb="2">
      <t>イママツ</t>
    </rPh>
    <rPh sb="3" eb="5">
      <t>リョウヘイ</t>
    </rPh>
    <phoneticPr fontId="14"/>
  </si>
  <si>
    <t>mfcchouse@ybb.ne.jp</t>
    <phoneticPr fontId="14"/>
  </si>
  <si>
    <t>0197-22-2564</t>
    <phoneticPr fontId="14"/>
  </si>
  <si>
    <t>090-7338-1478</t>
    <phoneticPr fontId="14"/>
  </si>
  <si>
    <t>⑤　住所</t>
    <rPh sb="2" eb="4">
      <t>ジュウショ</t>
    </rPh>
    <phoneticPr fontId="14"/>
  </si>
  <si>
    <t>〒023-0822　岩手県奥州市水沢東中通り1-1-13</t>
    <rPh sb="10" eb="13">
      <t>イワテケン</t>
    </rPh>
    <rPh sb="13" eb="16">
      <t>オウシュウシ</t>
    </rPh>
    <rPh sb="16" eb="18">
      <t>ミズサワ</t>
    </rPh>
    <rPh sb="18" eb="20">
      <t>トウチュウ</t>
    </rPh>
    <rPh sb="20" eb="21">
      <t>トオ</t>
    </rPh>
    <phoneticPr fontId="14"/>
  </si>
  <si>
    <t>☑　大型バス　　1台　　　　□　マイクロバス　　台　　　　　☑その他（　自家用車　　4台　）　　　　　</t>
    <rPh sb="9" eb="10">
      <t>ダイ</t>
    </rPh>
    <rPh sb="24" eb="25">
      <t>ダイ</t>
    </rPh>
    <phoneticPr fontId="14"/>
  </si>
  <si>
    <t>⑦　参加人数
（内訳）</t>
    <rPh sb="2" eb="4">
      <t>サンカ</t>
    </rPh>
    <rPh sb="4" eb="6">
      <t>ニンズウ</t>
    </rPh>
    <rPh sb="8" eb="10">
      <t>ウチワケ</t>
    </rPh>
    <phoneticPr fontId="14"/>
  </si>
  <si>
    <t>申込日　　　令和　　5年　　月　　日</t>
    <phoneticPr fontId="14"/>
  </si>
  <si>
    <t>□　大型バス　　台　　　　□　マイクロバス　　台　　　　　□　その他（　　　　　　　　　　　台　）　　　　　</t>
    <rPh sb="8" eb="9">
      <t>ダイ</t>
    </rPh>
    <rPh sb="23" eb="24">
      <t>ダイ</t>
    </rPh>
    <phoneticPr fontId="14"/>
  </si>
  <si>
    <t>携帯</t>
    <phoneticPr fontId="14"/>
  </si>
  <si>
    <t>日帰りチーム</t>
    <rPh sb="0" eb="2">
      <t>ヒガエ</t>
    </rPh>
    <phoneticPr fontId="14"/>
  </si>
  <si>
    <t>計　　　　　　　　　　　　人</t>
    <rPh sb="0" eb="1">
      <t>ケイ</t>
    </rPh>
    <rPh sb="13" eb="14">
      <t>ニン</t>
    </rPh>
    <phoneticPr fontId="14"/>
  </si>
  <si>
    <t>ＮＰＯ法人シチズンスポーツ奥州
担当　今松
クラブハウス　　TEL　0197-22-2564（FAX兼）
　　　　　　携帯　　090-7338-1478</t>
    <phoneticPr fontId="14"/>
  </si>
  <si>
    <t>計　　　　　　　　　　　　　　　　人</t>
    <rPh sb="0" eb="1">
      <t>ケイ</t>
    </rPh>
    <phoneticPr fontId="14"/>
  </si>
  <si>
    <t>1日のみ</t>
    <rPh sb="1" eb="2">
      <t>ヒ</t>
    </rPh>
    <phoneticPr fontId="14"/>
  </si>
  <si>
    <t>2日参加</t>
    <rPh sb="1" eb="2">
      <t>ヒ</t>
    </rPh>
    <rPh sb="2" eb="4">
      <t>サンカ</t>
    </rPh>
    <phoneticPr fontId="14"/>
  </si>
  <si>
    <t>1チーム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</si>
</sst>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>
    <font>
      <sz val="11"/>
      <color theme="1"/>
      <name val="ＭＳ Ｐゴシック"/>
      <charset val="134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000000"/>
      <name val="AR P丸ゴシック体M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6" fontId="1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3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6" fontId="10" fillId="0" borderId="0" xfId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8" xfId="0" applyFont="1" applyBorder="1"/>
    <xf numFmtId="0" fontId="15" fillId="0" borderId="4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56" fontId="1" fillId="0" borderId="56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56" xfId="0" applyFont="1" applyBorder="1"/>
    <xf numFmtId="0" fontId="3" fillId="0" borderId="48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6" fontId="8" fillId="0" borderId="49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/>
    </xf>
    <xf numFmtId="0" fontId="9" fillId="0" borderId="4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6" fontId="1" fillId="0" borderId="12" xfId="1" applyFont="1" applyBorder="1" applyAlignment="1">
      <alignment horizontal="center"/>
    </xf>
    <xf numFmtId="6" fontId="1" fillId="0" borderId="14" xfId="1" applyFont="1" applyBorder="1" applyAlignment="1">
      <alignment horizontal="center"/>
    </xf>
    <xf numFmtId="6" fontId="1" fillId="0" borderId="54" xfId="1" applyFont="1" applyBorder="1" applyAlignment="1">
      <alignment horizontal="center"/>
    </xf>
    <xf numFmtId="6" fontId="1" fillId="2" borderId="36" xfId="1" applyFont="1" applyFill="1" applyBorder="1" applyAlignment="1"/>
    <xf numFmtId="6" fontId="1" fillId="2" borderId="37" xfId="1" applyFont="1" applyFill="1" applyBorder="1" applyAlignme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6" fontId="6" fillId="2" borderId="38" xfId="1" applyFont="1" applyFill="1" applyBorder="1" applyAlignment="1">
      <alignment horizontal="center" vertical="center"/>
    </xf>
    <xf numFmtId="6" fontId="6" fillId="2" borderId="39" xfId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6" fontId="8" fillId="0" borderId="5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6" fontId="6" fillId="2" borderId="2" xfId="1" applyFont="1" applyFill="1" applyBorder="1" applyAlignment="1">
      <alignment horizontal="center" vertical="center"/>
    </xf>
    <xf numFmtId="6" fontId="6" fillId="2" borderId="31" xfId="1" applyFont="1" applyFill="1" applyBorder="1" applyAlignment="1">
      <alignment horizontal="center" vertical="center"/>
    </xf>
    <xf numFmtId="6" fontId="6" fillId="2" borderId="24" xfId="1" applyFont="1" applyFill="1" applyBorder="1" applyAlignment="1">
      <alignment horizontal="center" vertical="center"/>
    </xf>
    <xf numFmtId="6" fontId="6" fillId="2" borderId="40" xfId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6" fontId="1" fillId="2" borderId="35" xfId="1" applyFont="1" applyFill="1" applyBorder="1" applyAlignment="1"/>
    <xf numFmtId="6" fontId="1" fillId="2" borderId="33" xfId="1" applyFont="1" applyFill="1" applyBorder="1" applyAlignment="1"/>
    <xf numFmtId="0" fontId="1" fillId="0" borderId="5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6" fontId="1" fillId="0" borderId="14" xfId="1" applyFont="1" applyBorder="1" applyAlignment="1">
      <alignment horizontal="center" vertical="center"/>
    </xf>
    <xf numFmtId="6" fontId="1" fillId="0" borderId="54" xfId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6" fontId="1" fillId="2" borderId="10" xfId="1" applyFont="1" applyFill="1" applyBorder="1" applyAlignment="1"/>
    <xf numFmtId="0" fontId="1" fillId="0" borderId="5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6" fontId="1" fillId="0" borderId="12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5" fillId="0" borderId="59" xfId="2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7B37F-E198-488A-94C9-890EE40D36BC}">
  <dimension ref="B1:X35"/>
  <sheetViews>
    <sheetView tabSelected="1" view="pageBreakPreview" topLeftCell="A3" zoomScale="115" zoomScaleNormal="100" zoomScaleSheetLayoutView="115" workbookViewId="0">
      <selection activeCell="E16" sqref="E16"/>
    </sheetView>
  </sheetViews>
  <sheetFormatPr defaultColWidth="9" defaultRowHeight="24.95" customHeight="1"/>
  <cols>
    <col min="1" max="1" width="4.75" style="1" customWidth="1"/>
    <col min="2" max="2" width="12.625" style="1" customWidth="1"/>
    <col min="3" max="3" width="11.625" style="1" bestFit="1" customWidth="1"/>
    <col min="4" max="11" width="9" style="1"/>
    <col min="12" max="12" width="6.125" style="1" customWidth="1"/>
    <col min="13" max="16384" width="9" style="1"/>
  </cols>
  <sheetData>
    <row r="1" spans="2:24" ht="24.95" customHeight="1">
      <c r="B1" s="108" t="s">
        <v>35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24" ht="24.95" customHeight="1">
      <c r="B2" s="119" t="s">
        <v>55</v>
      </c>
      <c r="C2" s="119"/>
      <c r="D2" s="119"/>
      <c r="E2" s="119"/>
      <c r="F2" s="119"/>
      <c r="G2" s="119"/>
      <c r="H2" s="119"/>
      <c r="I2" s="119"/>
      <c r="J2" s="119"/>
      <c r="K2" s="119"/>
      <c r="L2" s="15"/>
      <c r="P2" s="109"/>
      <c r="Q2" s="109"/>
      <c r="R2" s="109"/>
      <c r="S2" s="109"/>
      <c r="T2" s="109"/>
      <c r="U2" s="109"/>
      <c r="V2" s="109"/>
      <c r="W2" s="109"/>
      <c r="X2" s="109"/>
    </row>
    <row r="3" spans="2:24" ht="24.95" customHeight="1">
      <c r="B3" s="108" t="s">
        <v>20</v>
      </c>
      <c r="C3" s="108"/>
      <c r="D3" s="18" t="s">
        <v>21</v>
      </c>
      <c r="E3" s="17" t="s">
        <v>22</v>
      </c>
      <c r="F3" s="18" t="s">
        <v>24</v>
      </c>
      <c r="G3" s="17" t="s">
        <v>23</v>
      </c>
      <c r="H3" s="17"/>
      <c r="I3" s="17"/>
      <c r="J3" s="17"/>
      <c r="K3" s="17"/>
      <c r="L3" s="17"/>
    </row>
    <row r="4" spans="2:24" ht="24.95" customHeight="1">
      <c r="B4" s="16" t="s">
        <v>27</v>
      </c>
      <c r="C4" s="17" t="s">
        <v>25</v>
      </c>
      <c r="D4" s="16" t="s">
        <v>24</v>
      </c>
      <c r="E4" s="17" t="s">
        <v>26</v>
      </c>
      <c r="G4" s="18" t="s">
        <v>24</v>
      </c>
      <c r="H4" s="18"/>
      <c r="I4" s="17" t="s">
        <v>28</v>
      </c>
      <c r="K4" s="17"/>
      <c r="L4" s="17"/>
    </row>
    <row r="5" spans="2:24" ht="24.95" customHeight="1" thickBot="1"/>
    <row r="6" spans="2:24" ht="24.95" customHeight="1">
      <c r="B6" s="110" t="s">
        <v>0</v>
      </c>
      <c r="C6" s="41"/>
      <c r="D6" s="42"/>
      <c r="E6" s="42"/>
      <c r="F6" s="42"/>
      <c r="G6" s="42"/>
      <c r="H6" s="43"/>
      <c r="I6" s="68" t="s">
        <v>1</v>
      </c>
      <c r="J6" s="112"/>
      <c r="K6" s="113"/>
    </row>
    <row r="7" spans="2:24" ht="24.95" customHeight="1">
      <c r="B7" s="111"/>
      <c r="C7" s="44"/>
      <c r="D7" s="45"/>
      <c r="E7" s="45"/>
      <c r="F7" s="45"/>
      <c r="G7" s="45"/>
      <c r="H7" s="46"/>
      <c r="I7" s="92"/>
      <c r="J7" s="114"/>
      <c r="K7" s="115"/>
    </row>
    <row r="8" spans="2:24" ht="24.95" customHeight="1">
      <c r="B8" s="4" t="s">
        <v>2</v>
      </c>
      <c r="C8" s="94"/>
      <c r="D8" s="96"/>
      <c r="E8" s="96"/>
      <c r="F8" s="96"/>
      <c r="G8" s="96"/>
      <c r="H8" s="96"/>
      <c r="I8" s="96"/>
      <c r="J8" s="96"/>
      <c r="K8" s="95"/>
    </row>
    <row r="9" spans="2:24" ht="24.95" customHeight="1">
      <c r="B9" s="5" t="s">
        <v>3</v>
      </c>
      <c r="C9" s="77"/>
      <c r="D9" s="116"/>
      <c r="E9" s="116"/>
      <c r="F9" s="116"/>
      <c r="G9" s="116"/>
      <c r="H9" s="116"/>
      <c r="I9" s="116"/>
      <c r="J9" s="116"/>
      <c r="K9" s="79"/>
    </row>
    <row r="10" spans="2:24" ht="24.95" customHeight="1">
      <c r="B10" s="2" t="s">
        <v>4</v>
      </c>
      <c r="C10" s="94"/>
      <c r="D10" s="97"/>
      <c r="E10" s="3" t="s">
        <v>5</v>
      </c>
      <c r="F10" s="94"/>
      <c r="G10" s="97"/>
      <c r="H10" s="6"/>
      <c r="I10" s="3" t="s">
        <v>57</v>
      </c>
      <c r="J10" s="117"/>
      <c r="K10" s="118"/>
    </row>
    <row r="11" spans="2:24" ht="24.95" customHeight="1">
      <c r="B11" s="7" t="s">
        <v>51</v>
      </c>
      <c r="C11" s="107"/>
      <c r="D11" s="107"/>
      <c r="E11" s="107"/>
      <c r="F11" s="107"/>
      <c r="G11" s="107"/>
      <c r="H11" s="107"/>
      <c r="I11" s="107"/>
      <c r="J11" s="107"/>
      <c r="K11" s="107"/>
    </row>
    <row r="12" spans="2:24" ht="24.95" customHeight="1">
      <c r="B12" s="98" t="s">
        <v>7</v>
      </c>
      <c r="C12" s="100" t="s">
        <v>8</v>
      </c>
      <c r="D12" s="20" t="s">
        <v>64</v>
      </c>
      <c r="E12" s="23">
        <v>1</v>
      </c>
      <c r="F12" s="8" t="s">
        <v>9</v>
      </c>
      <c r="G12" s="102" t="s">
        <v>10</v>
      </c>
      <c r="H12" s="103"/>
      <c r="I12" s="104"/>
      <c r="J12" s="105">
        <f>E12*13000</f>
        <v>13000</v>
      </c>
      <c r="K12" s="81"/>
    </row>
    <row r="13" spans="2:24" ht="24.95" customHeight="1">
      <c r="B13" s="99"/>
      <c r="C13" s="125"/>
      <c r="D13" s="21" t="s">
        <v>31</v>
      </c>
      <c r="E13" s="23">
        <v>1</v>
      </c>
      <c r="F13" s="8" t="s">
        <v>9</v>
      </c>
      <c r="G13" s="106"/>
      <c r="H13" s="126"/>
      <c r="I13" s="127"/>
      <c r="J13" s="105">
        <f>E13*2000</f>
        <v>2000</v>
      </c>
      <c r="K13" s="81"/>
    </row>
    <row r="14" spans="2:24" ht="24.95" customHeight="1">
      <c r="B14" s="99"/>
      <c r="C14" s="125"/>
      <c r="D14" s="21" t="s">
        <v>62</v>
      </c>
      <c r="E14" s="23"/>
      <c r="F14" s="8" t="s">
        <v>9</v>
      </c>
      <c r="G14" s="106"/>
      <c r="H14" s="126"/>
      <c r="I14" s="127"/>
      <c r="J14" s="105">
        <f>E14*13000</f>
        <v>0</v>
      </c>
      <c r="K14" s="81"/>
    </row>
    <row r="15" spans="2:24" ht="24.95" customHeight="1">
      <c r="B15" s="99"/>
      <c r="C15" s="101"/>
      <c r="D15" s="21" t="s">
        <v>63</v>
      </c>
      <c r="E15" s="23">
        <v>2</v>
      </c>
      <c r="F15" s="8" t="s">
        <v>9</v>
      </c>
      <c r="G15" s="106"/>
      <c r="H15" s="126"/>
      <c r="I15" s="127"/>
      <c r="J15" s="105">
        <f>E15*18000</f>
        <v>36000</v>
      </c>
      <c r="K15" s="81"/>
    </row>
    <row r="16" spans="2:24" ht="24.95" customHeight="1">
      <c r="B16" s="99"/>
      <c r="C16" s="102" t="s">
        <v>11</v>
      </c>
      <c r="D16" s="22" t="s">
        <v>30</v>
      </c>
      <c r="E16" s="23"/>
      <c r="F16" s="8" t="s">
        <v>9</v>
      </c>
      <c r="G16" s="106"/>
      <c r="H16" s="126"/>
      <c r="I16" s="127"/>
      <c r="J16" s="105">
        <f>E16*5000</f>
        <v>0</v>
      </c>
      <c r="K16" s="81"/>
    </row>
    <row r="17" spans="2:11" ht="24.95" customHeight="1" thickBot="1">
      <c r="B17" s="99"/>
      <c r="C17" s="106"/>
      <c r="D17" s="25" t="s">
        <v>31</v>
      </c>
      <c r="E17" s="24"/>
      <c r="F17" s="19" t="s">
        <v>9</v>
      </c>
      <c r="G17" s="44"/>
      <c r="H17" s="45"/>
      <c r="I17" s="46"/>
      <c r="J17" s="105">
        <f>E17*2000</f>
        <v>0</v>
      </c>
      <c r="K17" s="81"/>
    </row>
    <row r="18" spans="2:11" ht="24.95" customHeight="1">
      <c r="B18" s="87" t="s">
        <v>54</v>
      </c>
      <c r="C18" s="41" t="s">
        <v>29</v>
      </c>
      <c r="D18" s="42"/>
      <c r="E18" s="42"/>
      <c r="F18" s="89"/>
      <c r="G18" s="90" t="s">
        <v>42</v>
      </c>
      <c r="H18" s="90"/>
      <c r="I18" s="90"/>
      <c r="J18" s="90"/>
      <c r="K18" s="91"/>
    </row>
    <row r="19" spans="2:11" ht="24.95" customHeight="1">
      <c r="B19" s="88"/>
      <c r="C19" s="92" t="s">
        <v>12</v>
      </c>
      <c r="D19" s="92"/>
      <c r="E19" s="92" t="s">
        <v>13</v>
      </c>
      <c r="F19" s="93"/>
      <c r="G19" s="96" t="s">
        <v>58</v>
      </c>
      <c r="H19" s="96"/>
      <c r="I19" s="97"/>
      <c r="J19" s="94" t="s">
        <v>14</v>
      </c>
      <c r="K19" s="95"/>
    </row>
    <row r="20" spans="2:11" ht="24.95" customHeight="1">
      <c r="B20" s="2" t="s">
        <v>36</v>
      </c>
      <c r="C20" s="77"/>
      <c r="D20" s="78"/>
      <c r="E20" s="77"/>
      <c r="F20" s="79"/>
      <c r="G20" s="57"/>
      <c r="H20" s="57"/>
      <c r="I20" s="58"/>
      <c r="J20" s="80">
        <f>(C20+E20)*7200</f>
        <v>0</v>
      </c>
      <c r="K20" s="81"/>
    </row>
    <row r="21" spans="2:11" ht="24.95" customHeight="1">
      <c r="B21" s="9" t="s">
        <v>37</v>
      </c>
      <c r="C21" s="77"/>
      <c r="D21" s="78"/>
      <c r="E21" s="77"/>
      <c r="F21" s="79"/>
      <c r="G21" s="57"/>
      <c r="H21" s="57"/>
      <c r="I21" s="58"/>
      <c r="J21" s="80">
        <f t="shared" ref="J21:J23" si="0">(C21+E21)*7200</f>
        <v>0</v>
      </c>
      <c r="K21" s="81"/>
    </row>
    <row r="22" spans="2:11" ht="24.95" customHeight="1">
      <c r="B22" s="2" t="s">
        <v>38</v>
      </c>
      <c r="C22" s="77"/>
      <c r="D22" s="78"/>
      <c r="E22" s="77"/>
      <c r="F22" s="79"/>
      <c r="G22" s="57"/>
      <c r="H22" s="57"/>
      <c r="I22" s="58"/>
      <c r="J22" s="80">
        <f t="shared" si="0"/>
        <v>0</v>
      </c>
      <c r="K22" s="81"/>
    </row>
    <row r="23" spans="2:11" ht="24.95" customHeight="1" thickBot="1">
      <c r="B23" s="30" t="s">
        <v>39</v>
      </c>
      <c r="C23" s="82"/>
      <c r="D23" s="83"/>
      <c r="E23" s="82"/>
      <c r="F23" s="84"/>
      <c r="G23" s="85" t="s">
        <v>61</v>
      </c>
      <c r="H23" s="85"/>
      <c r="I23" s="86"/>
      <c r="J23" s="80">
        <f t="shared" si="0"/>
        <v>0</v>
      </c>
      <c r="K23" s="81"/>
    </row>
    <row r="24" spans="2:11" ht="24.95" customHeight="1" thickBot="1">
      <c r="B24" s="26" t="s">
        <v>40</v>
      </c>
      <c r="C24" s="27">
        <v>45136</v>
      </c>
      <c r="D24" s="28"/>
      <c r="E24" s="27">
        <v>45137</v>
      </c>
      <c r="F24" s="29"/>
      <c r="G24" s="56"/>
      <c r="H24" s="57"/>
      <c r="I24" s="58"/>
      <c r="J24" s="59">
        <f>(D24+F24)*650</f>
        <v>0</v>
      </c>
      <c r="K24" s="60"/>
    </row>
    <row r="25" spans="2:11" ht="24.95" customHeight="1" thickTop="1" thickBot="1">
      <c r="B25" s="61" t="s">
        <v>41</v>
      </c>
      <c r="C25" s="62"/>
      <c r="D25" s="62"/>
      <c r="E25" s="62"/>
      <c r="F25" s="62"/>
      <c r="G25" s="62"/>
      <c r="H25" s="62"/>
      <c r="I25" s="63"/>
      <c r="J25" s="64">
        <f>J20+J21+J22+J23+J24</f>
        <v>0</v>
      </c>
      <c r="K25" s="65"/>
    </row>
    <row r="26" spans="2:11" ht="24.95" customHeight="1">
      <c r="B26" s="66" t="s">
        <v>15</v>
      </c>
      <c r="C26" s="68" t="s">
        <v>32</v>
      </c>
      <c r="D26" s="68"/>
      <c r="E26" s="69">
        <f>D24*650</f>
        <v>0</v>
      </c>
      <c r="F26" s="70"/>
      <c r="G26" s="42" t="s">
        <v>16</v>
      </c>
      <c r="H26" s="42"/>
      <c r="I26" s="42"/>
      <c r="J26" s="72">
        <f>E26+E27+J12+J13+J16+J17+J25</f>
        <v>15000</v>
      </c>
      <c r="K26" s="73"/>
    </row>
    <row r="27" spans="2:11" ht="24.95" customHeight="1" thickBot="1">
      <c r="B27" s="67"/>
      <c r="C27" s="76" t="s">
        <v>33</v>
      </c>
      <c r="D27" s="76"/>
      <c r="E27" s="47">
        <f>F24*650</f>
        <v>0</v>
      </c>
      <c r="F27" s="48"/>
      <c r="G27" s="71"/>
      <c r="H27" s="71"/>
      <c r="I27" s="71"/>
      <c r="J27" s="74"/>
      <c r="K27" s="75"/>
    </row>
    <row r="28" spans="2:11" ht="60.75" customHeight="1" thickBot="1">
      <c r="B28" s="10" t="s">
        <v>17</v>
      </c>
      <c r="C28" s="49"/>
      <c r="D28" s="50"/>
      <c r="E28" s="50"/>
      <c r="F28" s="50"/>
      <c r="G28" s="50"/>
      <c r="H28" s="50"/>
      <c r="I28" s="50"/>
      <c r="J28" s="50"/>
      <c r="K28" s="51"/>
    </row>
    <row r="29" spans="2:11" ht="24.95" customHeight="1">
      <c r="B29" s="11" t="s">
        <v>18</v>
      </c>
      <c r="C29" s="52" t="s">
        <v>56</v>
      </c>
      <c r="D29" s="52"/>
      <c r="E29" s="52"/>
      <c r="F29" s="52"/>
      <c r="G29" s="52"/>
      <c r="H29" s="52"/>
      <c r="I29" s="52"/>
      <c r="J29" s="52"/>
      <c r="K29" s="52"/>
    </row>
    <row r="30" spans="2:11" ht="24.95" customHeight="1">
      <c r="B30" s="53" t="s">
        <v>34</v>
      </c>
      <c r="C30" s="53"/>
      <c r="D30" s="53"/>
      <c r="E30" s="53"/>
      <c r="F30" s="53"/>
      <c r="G30" s="53"/>
      <c r="H30" s="53"/>
      <c r="I30" s="53"/>
      <c r="J30" s="53"/>
      <c r="K30" s="53"/>
    </row>
    <row r="31" spans="2:11" ht="17.25" customHeight="1">
      <c r="B31" s="54" t="s">
        <v>19</v>
      </c>
      <c r="C31" s="54"/>
      <c r="D31" s="54"/>
      <c r="E31" s="54"/>
      <c r="F31" s="54"/>
      <c r="G31" s="54"/>
      <c r="H31" s="54"/>
      <c r="I31" s="54"/>
      <c r="J31" s="54"/>
      <c r="K31" s="54"/>
    </row>
    <row r="32" spans="2:11" ht="24.95" customHeight="1" thickBot="1"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2:11" ht="24.95" customHeight="1">
      <c r="B33" s="12"/>
      <c r="C33" s="13"/>
      <c r="D33" s="14"/>
      <c r="E33" s="15"/>
      <c r="F33" s="32" t="s">
        <v>60</v>
      </c>
      <c r="G33" s="33"/>
      <c r="H33" s="33"/>
      <c r="I33" s="33"/>
      <c r="J33" s="33"/>
      <c r="K33" s="34"/>
    </row>
    <row r="34" spans="2:11" ht="24.95" customHeight="1">
      <c r="B34" s="12"/>
      <c r="C34" s="12"/>
      <c r="D34" s="14"/>
      <c r="E34" s="15"/>
      <c r="F34" s="35"/>
      <c r="G34" s="36"/>
      <c r="H34" s="36"/>
      <c r="I34" s="36"/>
      <c r="J34" s="36"/>
      <c r="K34" s="37"/>
    </row>
    <row r="35" spans="2:11" ht="24.95" customHeight="1" thickBot="1">
      <c r="F35" s="38"/>
      <c r="G35" s="39"/>
      <c r="H35" s="39"/>
      <c r="I35" s="39"/>
      <c r="J35" s="39"/>
      <c r="K35" s="40"/>
    </row>
  </sheetData>
  <mergeCells count="64">
    <mergeCell ref="C11:K11"/>
    <mergeCell ref="B1:L1"/>
    <mergeCell ref="P2:X2"/>
    <mergeCell ref="B3:C3"/>
    <mergeCell ref="B6:B7"/>
    <mergeCell ref="I6:I7"/>
    <mergeCell ref="J6:K7"/>
    <mergeCell ref="C8:K8"/>
    <mergeCell ref="C9:K9"/>
    <mergeCell ref="C10:D10"/>
    <mergeCell ref="F10:G10"/>
    <mergeCell ref="J10:K10"/>
    <mergeCell ref="B2:K2"/>
    <mergeCell ref="B12:B17"/>
    <mergeCell ref="J12:K12"/>
    <mergeCell ref="J13:K13"/>
    <mergeCell ref="C16:C17"/>
    <mergeCell ref="J16:K16"/>
    <mergeCell ref="J17:K17"/>
    <mergeCell ref="C12:C15"/>
    <mergeCell ref="G12:I17"/>
    <mergeCell ref="J14:K14"/>
    <mergeCell ref="J15:K15"/>
    <mergeCell ref="B18:B19"/>
    <mergeCell ref="C18:F18"/>
    <mergeCell ref="G18:K18"/>
    <mergeCell ref="C19:D19"/>
    <mergeCell ref="E19:F19"/>
    <mergeCell ref="J19:K19"/>
    <mergeCell ref="G19:I19"/>
    <mergeCell ref="C20:D20"/>
    <mergeCell ref="E20:F20"/>
    <mergeCell ref="G20:I20"/>
    <mergeCell ref="J20:K20"/>
    <mergeCell ref="C21:D21"/>
    <mergeCell ref="E21:F21"/>
    <mergeCell ref="G21:I21"/>
    <mergeCell ref="J21:K21"/>
    <mergeCell ref="J26:K27"/>
    <mergeCell ref="C27:D27"/>
    <mergeCell ref="C22:D22"/>
    <mergeCell ref="E22:F22"/>
    <mergeCell ref="G22:I22"/>
    <mergeCell ref="J22:K22"/>
    <mergeCell ref="C23:D23"/>
    <mergeCell ref="E23:F23"/>
    <mergeCell ref="G23:I23"/>
    <mergeCell ref="J23:K23"/>
    <mergeCell ref="F33:K35"/>
    <mergeCell ref="C6:H7"/>
    <mergeCell ref="E27:F27"/>
    <mergeCell ref="C28:K28"/>
    <mergeCell ref="C29:K29"/>
    <mergeCell ref="B30:K30"/>
    <mergeCell ref="B31:K31"/>
    <mergeCell ref="B32:K32"/>
    <mergeCell ref="G24:I24"/>
    <mergeCell ref="J24:K24"/>
    <mergeCell ref="B25:I25"/>
    <mergeCell ref="J25:K25"/>
    <mergeCell ref="B26:B27"/>
    <mergeCell ref="C26:D26"/>
    <mergeCell ref="E26:F26"/>
    <mergeCell ref="G26:I27"/>
  </mergeCells>
  <phoneticPr fontId="14"/>
  <pageMargins left="0.25" right="0.25" top="0.75" bottom="0.75" header="0.3" footer="0.3"/>
  <pageSetup paperSize="9"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8CF6-7AA3-4200-8B30-5E45AA073CF7}">
  <dimension ref="B1:X33"/>
  <sheetViews>
    <sheetView view="pageBreakPreview" zoomScale="70" zoomScaleNormal="100" zoomScaleSheetLayoutView="70" workbookViewId="0">
      <selection activeCell="C26" sqref="C26:K26"/>
    </sheetView>
  </sheetViews>
  <sheetFormatPr defaultColWidth="9" defaultRowHeight="24.95" customHeight="1"/>
  <cols>
    <col min="1" max="1" width="4.75" style="1" customWidth="1"/>
    <col min="2" max="2" width="12.625" style="1" customWidth="1"/>
    <col min="3" max="11" width="9" style="1"/>
    <col min="12" max="12" width="6.125" style="1" customWidth="1"/>
    <col min="13" max="16384" width="9" style="1"/>
  </cols>
  <sheetData>
    <row r="1" spans="2:24" ht="24.95" customHeight="1">
      <c r="B1" s="108" t="s">
        <v>35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24" ht="24.95" customHeight="1">
      <c r="B2" s="119" t="s">
        <v>43</v>
      </c>
      <c r="C2" s="119"/>
      <c r="D2" s="119"/>
      <c r="E2" s="119"/>
      <c r="F2" s="119"/>
      <c r="G2" s="119"/>
      <c r="H2" s="119"/>
      <c r="I2" s="119"/>
      <c r="J2" s="119"/>
      <c r="K2" s="119"/>
      <c r="L2" s="15"/>
      <c r="P2" s="109"/>
      <c r="Q2" s="109"/>
      <c r="R2" s="109"/>
      <c r="S2" s="109"/>
      <c r="T2" s="109"/>
      <c r="U2" s="109"/>
      <c r="V2" s="109"/>
      <c r="W2" s="109"/>
      <c r="X2" s="109"/>
    </row>
    <row r="3" spans="2:24" ht="24.95" customHeight="1">
      <c r="B3" s="108" t="s">
        <v>20</v>
      </c>
      <c r="C3" s="108"/>
      <c r="D3" s="18" t="s">
        <v>21</v>
      </c>
      <c r="E3" s="17" t="s">
        <v>22</v>
      </c>
      <c r="F3" s="18" t="s">
        <v>44</v>
      </c>
      <c r="G3" s="17" t="s">
        <v>23</v>
      </c>
      <c r="H3" s="17"/>
      <c r="I3" s="17"/>
      <c r="J3" s="17"/>
      <c r="K3" s="17"/>
      <c r="L3" s="17"/>
    </row>
    <row r="4" spans="2:24" ht="24.95" customHeight="1">
      <c r="B4" s="16" t="s">
        <v>45</v>
      </c>
      <c r="C4" s="17" t="s">
        <v>25</v>
      </c>
      <c r="D4" s="16" t="s">
        <v>24</v>
      </c>
      <c r="E4" s="17" t="s">
        <v>26</v>
      </c>
      <c r="G4" s="18" t="s">
        <v>24</v>
      </c>
      <c r="H4" s="18"/>
      <c r="I4" s="17" t="s">
        <v>28</v>
      </c>
      <c r="K4" s="17"/>
      <c r="L4" s="17"/>
    </row>
    <row r="5" spans="2:24" ht="24.95" customHeight="1" thickBot="1"/>
    <row r="6" spans="2:24" ht="24.95" customHeight="1">
      <c r="B6" s="110" t="s">
        <v>0</v>
      </c>
      <c r="C6" s="41" t="s">
        <v>46</v>
      </c>
      <c r="D6" s="42"/>
      <c r="E6" s="42"/>
      <c r="F6" s="42"/>
      <c r="G6" s="42"/>
      <c r="H6" s="43"/>
      <c r="I6" s="68" t="s">
        <v>1</v>
      </c>
      <c r="J6" s="112">
        <v>2</v>
      </c>
      <c r="K6" s="113"/>
    </row>
    <row r="7" spans="2:24" ht="24.95" customHeight="1">
      <c r="B7" s="111"/>
      <c r="C7" s="44"/>
      <c r="D7" s="45"/>
      <c r="E7" s="45"/>
      <c r="F7" s="45"/>
      <c r="G7" s="45"/>
      <c r="H7" s="46"/>
      <c r="I7" s="92"/>
      <c r="J7" s="114"/>
      <c r="K7" s="115"/>
    </row>
    <row r="8" spans="2:24" ht="24.95" customHeight="1">
      <c r="B8" s="4" t="s">
        <v>2</v>
      </c>
      <c r="C8" s="92" t="s">
        <v>47</v>
      </c>
      <c r="D8" s="92"/>
      <c r="E8" s="92"/>
      <c r="F8" s="92"/>
      <c r="G8" s="92"/>
      <c r="H8" s="92"/>
      <c r="I8" s="92"/>
      <c r="J8" s="92"/>
      <c r="K8" s="93"/>
    </row>
    <row r="9" spans="2:24" ht="24.95" customHeight="1">
      <c r="B9" s="5" t="s">
        <v>3</v>
      </c>
      <c r="C9" s="121" t="s">
        <v>48</v>
      </c>
      <c r="D9" s="121"/>
      <c r="E9" s="121"/>
      <c r="F9" s="121"/>
      <c r="G9" s="121"/>
      <c r="H9" s="121"/>
      <c r="I9" s="121"/>
      <c r="J9" s="121"/>
      <c r="K9" s="122"/>
    </row>
    <row r="10" spans="2:24" ht="24.95" customHeight="1">
      <c r="B10" s="2" t="s">
        <v>4</v>
      </c>
      <c r="C10" s="94" t="s">
        <v>49</v>
      </c>
      <c r="D10" s="97"/>
      <c r="E10" s="3" t="s">
        <v>5</v>
      </c>
      <c r="F10" s="94" t="s">
        <v>49</v>
      </c>
      <c r="G10" s="97"/>
      <c r="H10" s="6"/>
      <c r="I10" s="3" t="s">
        <v>6</v>
      </c>
      <c r="J10" s="123" t="s">
        <v>50</v>
      </c>
      <c r="K10" s="124"/>
    </row>
    <row r="11" spans="2:24" ht="24.95" customHeight="1">
      <c r="B11" s="7" t="s">
        <v>51</v>
      </c>
      <c r="C11" s="107" t="s">
        <v>52</v>
      </c>
      <c r="D11" s="107"/>
      <c r="E11" s="107"/>
      <c r="F11" s="107"/>
      <c r="G11" s="107"/>
      <c r="H11" s="107"/>
      <c r="I11" s="107"/>
      <c r="J11" s="107"/>
      <c r="K11" s="107"/>
    </row>
    <row r="12" spans="2:24" ht="24.95" customHeight="1">
      <c r="B12" s="98" t="s">
        <v>7</v>
      </c>
      <c r="C12" s="100" t="s">
        <v>8</v>
      </c>
      <c r="D12" s="20" t="s">
        <v>30</v>
      </c>
      <c r="E12" s="23"/>
      <c r="F12" s="8" t="s">
        <v>9</v>
      </c>
      <c r="G12" s="102" t="s">
        <v>10</v>
      </c>
      <c r="H12" s="103"/>
      <c r="I12" s="104"/>
      <c r="J12" s="105">
        <f>E12*13000</f>
        <v>0</v>
      </c>
      <c r="K12" s="81"/>
    </row>
    <row r="13" spans="2:24" ht="24.95" customHeight="1">
      <c r="B13" s="99"/>
      <c r="C13" s="101"/>
      <c r="D13" s="21" t="s">
        <v>31</v>
      </c>
      <c r="E13" s="23"/>
      <c r="F13" s="8" t="s">
        <v>9</v>
      </c>
      <c r="G13" s="44"/>
      <c r="H13" s="45"/>
      <c r="I13" s="46"/>
      <c r="J13" s="105">
        <f>E13*13000</f>
        <v>0</v>
      </c>
      <c r="K13" s="81"/>
    </row>
    <row r="14" spans="2:24" ht="24.95" customHeight="1">
      <c r="B14" s="99"/>
      <c r="C14" s="102" t="s">
        <v>11</v>
      </c>
      <c r="D14" s="22" t="s">
        <v>30</v>
      </c>
      <c r="E14" s="23">
        <v>1</v>
      </c>
      <c r="F14" s="8" t="s">
        <v>9</v>
      </c>
      <c r="G14" s="102" t="s">
        <v>10</v>
      </c>
      <c r="H14" s="103"/>
      <c r="I14" s="103"/>
      <c r="J14" s="105">
        <f>E14*5000</f>
        <v>5000</v>
      </c>
      <c r="K14" s="81"/>
    </row>
    <row r="15" spans="2:24" ht="24.95" customHeight="1" thickBot="1">
      <c r="B15" s="99"/>
      <c r="C15" s="106"/>
      <c r="D15" s="25" t="s">
        <v>31</v>
      </c>
      <c r="E15" s="24">
        <v>1</v>
      </c>
      <c r="F15" s="19" t="s">
        <v>9</v>
      </c>
      <c r="G15" s="44"/>
      <c r="H15" s="45"/>
      <c r="I15" s="45"/>
      <c r="J15" s="105">
        <f>E15*3000</f>
        <v>3000</v>
      </c>
      <c r="K15" s="81"/>
    </row>
    <row r="16" spans="2:24" ht="24.95" customHeight="1">
      <c r="B16" s="87" t="s">
        <v>54</v>
      </c>
      <c r="C16" s="41" t="s">
        <v>29</v>
      </c>
      <c r="D16" s="42"/>
      <c r="E16" s="42"/>
      <c r="F16" s="89"/>
      <c r="G16" s="90" t="s">
        <v>42</v>
      </c>
      <c r="H16" s="90"/>
      <c r="I16" s="90"/>
      <c r="J16" s="90"/>
      <c r="K16" s="91"/>
    </row>
    <row r="17" spans="2:11" ht="24.95" customHeight="1">
      <c r="B17" s="88"/>
      <c r="C17" s="92" t="s">
        <v>12</v>
      </c>
      <c r="D17" s="92"/>
      <c r="E17" s="92" t="s">
        <v>13</v>
      </c>
      <c r="F17" s="93"/>
      <c r="G17" s="96" t="s">
        <v>58</v>
      </c>
      <c r="H17" s="96"/>
      <c r="I17" s="97"/>
      <c r="J17" s="94" t="s">
        <v>14</v>
      </c>
      <c r="K17" s="95"/>
    </row>
    <row r="18" spans="2:11" ht="24.95" customHeight="1">
      <c r="B18" s="2" t="s">
        <v>36</v>
      </c>
      <c r="C18" s="77">
        <v>1</v>
      </c>
      <c r="D18" s="78"/>
      <c r="E18" s="77">
        <v>1</v>
      </c>
      <c r="F18" s="79"/>
      <c r="G18" s="57"/>
      <c r="H18" s="57"/>
      <c r="I18" s="58"/>
      <c r="J18" s="80">
        <f>(C18+E18)*7200</f>
        <v>14400</v>
      </c>
      <c r="K18" s="81"/>
    </row>
    <row r="19" spans="2:11" ht="24.95" customHeight="1">
      <c r="B19" s="9" t="s">
        <v>37</v>
      </c>
      <c r="C19" s="77">
        <v>2</v>
      </c>
      <c r="D19" s="78"/>
      <c r="E19" s="77">
        <v>2</v>
      </c>
      <c r="F19" s="79"/>
      <c r="G19" s="57"/>
      <c r="H19" s="57"/>
      <c r="I19" s="58"/>
      <c r="J19" s="80">
        <f t="shared" ref="J19:J21" si="0">(C19+E19)*7200</f>
        <v>28800</v>
      </c>
      <c r="K19" s="81"/>
    </row>
    <row r="20" spans="2:11" ht="24.95" customHeight="1">
      <c r="B20" s="2" t="s">
        <v>38</v>
      </c>
      <c r="C20" s="77">
        <v>18</v>
      </c>
      <c r="D20" s="78"/>
      <c r="E20" s="77">
        <v>2</v>
      </c>
      <c r="F20" s="79"/>
      <c r="G20" s="57"/>
      <c r="H20" s="57"/>
      <c r="I20" s="58"/>
      <c r="J20" s="80">
        <f t="shared" si="0"/>
        <v>144000</v>
      </c>
      <c r="K20" s="81"/>
    </row>
    <row r="21" spans="2:11" ht="24.95" customHeight="1" thickBot="1">
      <c r="B21" s="30" t="s">
        <v>39</v>
      </c>
      <c r="C21" s="82">
        <v>1</v>
      </c>
      <c r="D21" s="83"/>
      <c r="E21" s="82">
        <v>1</v>
      </c>
      <c r="F21" s="84"/>
      <c r="G21" s="57"/>
      <c r="H21" s="57"/>
      <c r="I21" s="58"/>
      <c r="J21" s="80">
        <f t="shared" si="0"/>
        <v>14400</v>
      </c>
      <c r="K21" s="81"/>
    </row>
    <row r="22" spans="2:11" ht="24.95" customHeight="1" thickBot="1">
      <c r="B22" s="26" t="s">
        <v>40</v>
      </c>
      <c r="C22" s="27">
        <v>45136</v>
      </c>
      <c r="D22" s="31">
        <v>28</v>
      </c>
      <c r="E22" s="27">
        <v>45137</v>
      </c>
      <c r="F22" s="29">
        <v>28</v>
      </c>
      <c r="G22" s="120" t="s">
        <v>59</v>
      </c>
      <c r="H22" s="85"/>
      <c r="I22" s="86"/>
      <c r="J22" s="59">
        <f>(D22+F22)*650</f>
        <v>36400</v>
      </c>
      <c r="K22" s="60"/>
    </row>
    <row r="23" spans="2:11" ht="24.95" customHeight="1" thickTop="1" thickBot="1">
      <c r="B23" s="61" t="s">
        <v>41</v>
      </c>
      <c r="C23" s="62"/>
      <c r="D23" s="62"/>
      <c r="E23" s="62"/>
      <c r="F23" s="62"/>
      <c r="G23" s="62"/>
      <c r="H23" s="62"/>
      <c r="I23" s="63"/>
      <c r="J23" s="64">
        <f>J18+J19+J20+J21+J22</f>
        <v>238000</v>
      </c>
      <c r="K23" s="65"/>
    </row>
    <row r="24" spans="2:11" ht="24.95" customHeight="1">
      <c r="B24" s="66" t="s">
        <v>15</v>
      </c>
      <c r="C24" s="68" t="s">
        <v>32</v>
      </c>
      <c r="D24" s="68"/>
      <c r="E24" s="69">
        <f>D22*650</f>
        <v>18200</v>
      </c>
      <c r="F24" s="70"/>
      <c r="G24" s="42" t="s">
        <v>16</v>
      </c>
      <c r="H24" s="42"/>
      <c r="I24" s="42"/>
      <c r="J24" s="72">
        <f>J12+J13+J14+J15+J23+E24+E25</f>
        <v>282400</v>
      </c>
      <c r="K24" s="73"/>
    </row>
    <row r="25" spans="2:11" ht="24.95" customHeight="1" thickBot="1">
      <c r="B25" s="67"/>
      <c r="C25" s="76" t="s">
        <v>33</v>
      </c>
      <c r="D25" s="76"/>
      <c r="E25" s="47">
        <f>F22*650</f>
        <v>18200</v>
      </c>
      <c r="F25" s="48"/>
      <c r="G25" s="71"/>
      <c r="H25" s="71"/>
      <c r="I25" s="71"/>
      <c r="J25" s="74"/>
      <c r="K25" s="75"/>
    </row>
    <row r="26" spans="2:11" ht="60.75" customHeight="1" thickBot="1">
      <c r="B26" s="10" t="s">
        <v>17</v>
      </c>
      <c r="C26" s="49"/>
      <c r="D26" s="50"/>
      <c r="E26" s="50"/>
      <c r="F26" s="50"/>
      <c r="G26" s="50"/>
      <c r="H26" s="50"/>
      <c r="I26" s="50"/>
      <c r="J26" s="50"/>
      <c r="K26" s="51"/>
    </row>
    <row r="27" spans="2:11" ht="24.95" customHeight="1">
      <c r="B27" s="11" t="s">
        <v>18</v>
      </c>
      <c r="C27" s="52" t="s">
        <v>53</v>
      </c>
      <c r="D27" s="52"/>
      <c r="E27" s="52"/>
      <c r="F27" s="52"/>
      <c r="G27" s="52"/>
      <c r="H27" s="52"/>
      <c r="I27" s="52"/>
      <c r="J27" s="52"/>
      <c r="K27" s="52"/>
    </row>
    <row r="28" spans="2:11" ht="24.95" customHeight="1">
      <c r="B28" s="53" t="s">
        <v>34</v>
      </c>
      <c r="C28" s="53"/>
      <c r="D28" s="53"/>
      <c r="E28" s="53"/>
      <c r="F28" s="53"/>
      <c r="G28" s="53"/>
      <c r="H28" s="53"/>
      <c r="I28" s="53"/>
      <c r="J28" s="53"/>
      <c r="K28" s="53"/>
    </row>
    <row r="29" spans="2:11" ht="17.25" customHeight="1">
      <c r="B29" s="54" t="s">
        <v>19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2:11" ht="24.95" customHeight="1" thickBot="1"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2:11" ht="24.95" customHeight="1">
      <c r="B31" s="12"/>
      <c r="C31" s="13"/>
      <c r="D31" s="14"/>
      <c r="E31" s="15"/>
      <c r="F31" s="32" t="s">
        <v>60</v>
      </c>
      <c r="G31" s="33"/>
      <c r="H31" s="33"/>
      <c r="I31" s="33"/>
      <c r="J31" s="33"/>
      <c r="K31" s="34"/>
    </row>
    <row r="32" spans="2:11" ht="24.95" customHeight="1">
      <c r="B32" s="12"/>
      <c r="C32" s="12"/>
      <c r="D32" s="14"/>
      <c r="E32" s="15"/>
      <c r="F32" s="35"/>
      <c r="G32" s="36"/>
      <c r="H32" s="36"/>
      <c r="I32" s="36"/>
      <c r="J32" s="36"/>
      <c r="K32" s="37"/>
    </row>
    <row r="33" spans="6:11" ht="24.95" customHeight="1" thickBot="1">
      <c r="F33" s="38"/>
      <c r="G33" s="39"/>
      <c r="H33" s="39"/>
      <c r="I33" s="39"/>
      <c r="J33" s="39"/>
      <c r="K33" s="40"/>
    </row>
  </sheetData>
  <mergeCells count="63">
    <mergeCell ref="C11:K11"/>
    <mergeCell ref="B1:L1"/>
    <mergeCell ref="P2:X2"/>
    <mergeCell ref="B3:C3"/>
    <mergeCell ref="B6:B7"/>
    <mergeCell ref="I6:I7"/>
    <mergeCell ref="J6:K7"/>
    <mergeCell ref="C8:K8"/>
    <mergeCell ref="C9:K9"/>
    <mergeCell ref="C10:D10"/>
    <mergeCell ref="F10:G10"/>
    <mergeCell ref="J10:K10"/>
    <mergeCell ref="B12:B15"/>
    <mergeCell ref="C12:C13"/>
    <mergeCell ref="G12:I13"/>
    <mergeCell ref="J12:K12"/>
    <mergeCell ref="J13:K13"/>
    <mergeCell ref="C14:C15"/>
    <mergeCell ref="G14:I15"/>
    <mergeCell ref="J14:K14"/>
    <mergeCell ref="J15:K15"/>
    <mergeCell ref="B16:B17"/>
    <mergeCell ref="C16:F16"/>
    <mergeCell ref="G16:K16"/>
    <mergeCell ref="C17:D17"/>
    <mergeCell ref="E17:F17"/>
    <mergeCell ref="J17:K17"/>
    <mergeCell ref="G17:I17"/>
    <mergeCell ref="C18:D18"/>
    <mergeCell ref="E18:F18"/>
    <mergeCell ref="G18:I18"/>
    <mergeCell ref="J18:K18"/>
    <mergeCell ref="C19:D19"/>
    <mergeCell ref="E19:F19"/>
    <mergeCell ref="G19:I19"/>
    <mergeCell ref="J19:K19"/>
    <mergeCell ref="G24:I25"/>
    <mergeCell ref="J24:K25"/>
    <mergeCell ref="C25:D25"/>
    <mergeCell ref="C20:D20"/>
    <mergeCell ref="E20:F20"/>
    <mergeCell ref="G20:I20"/>
    <mergeCell ref="J20:K20"/>
    <mergeCell ref="C21:D21"/>
    <mergeCell ref="E21:F21"/>
    <mergeCell ref="G21:I21"/>
    <mergeCell ref="J21:K21"/>
    <mergeCell ref="F31:K33"/>
    <mergeCell ref="B2:K2"/>
    <mergeCell ref="C6:H7"/>
    <mergeCell ref="E25:F25"/>
    <mergeCell ref="C26:K26"/>
    <mergeCell ref="C27:K27"/>
    <mergeCell ref="B28:K28"/>
    <mergeCell ref="B29:K29"/>
    <mergeCell ref="B30:K30"/>
    <mergeCell ref="G22:I22"/>
    <mergeCell ref="J22:K22"/>
    <mergeCell ref="B23:I23"/>
    <mergeCell ref="J23:K23"/>
    <mergeCell ref="B24:B25"/>
    <mergeCell ref="C24:D24"/>
    <mergeCell ref="E24:F24"/>
  </mergeCells>
  <phoneticPr fontId="14"/>
  <pageMargins left="0.23622047244094491" right="0.23622047244094491" top="0.74803149606299213" bottom="0.74803149606299213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</vt:lpstr>
      <vt:lpstr>申込書 (例)</vt:lpstr>
      <vt:lpstr>'申込書 '!Print_Area</vt:lpstr>
      <vt:lpstr>'申込書 (例)'!Print_Area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シチズンスポーツ奥州</cp:lastModifiedBy>
  <cp:lastPrinted>2023-06-08T05:25:52Z</cp:lastPrinted>
  <dcterms:created xsi:type="dcterms:W3CDTF">2006-09-16T00:00:00Z</dcterms:created>
  <dcterms:modified xsi:type="dcterms:W3CDTF">2023-06-28T01:43:23Z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